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2116" windowHeight="9552"/>
  </bookViews>
  <sheets>
    <sheet name="FUNCIONAL LDF" sheetId="1" r:id="rId1"/>
  </sheets>
  <definedNames>
    <definedName name="_xlnm.Print_Area" localSheetId="0">'FUNCIONAL LDF'!$C$1:$I$81</definedName>
    <definedName name="_xlnm.Print_Titles" localSheetId="0">'FUNCIONAL LDF'!$1:$11</definedName>
  </definedNames>
  <calcPr calcId="145621"/>
</workbook>
</file>

<file path=xl/calcChain.xml><?xml version="1.0" encoding="utf-8"?>
<calcChain xmlns="http://schemas.openxmlformats.org/spreadsheetml/2006/main">
  <c r="I74" i="1" l="1"/>
  <c r="H74" i="1"/>
  <c r="G74" i="1"/>
  <c r="F74" i="1"/>
  <c r="E74" i="1"/>
  <c r="D74" i="1"/>
  <c r="I64" i="1"/>
  <c r="H64" i="1"/>
  <c r="G64" i="1"/>
  <c r="F64" i="1"/>
  <c r="E64" i="1"/>
  <c r="D64" i="1"/>
  <c r="I56" i="1"/>
  <c r="H56" i="1"/>
  <c r="G56" i="1"/>
  <c r="F56" i="1"/>
  <c r="E56" i="1"/>
  <c r="D56" i="1"/>
  <c r="I47" i="1"/>
  <c r="H47" i="1"/>
  <c r="G47" i="1"/>
  <c r="F47" i="1"/>
  <c r="F46" i="1" s="1"/>
  <c r="E47" i="1"/>
  <c r="E46" i="1" s="1"/>
  <c r="D47" i="1"/>
  <c r="D46" i="1" s="1"/>
  <c r="I40" i="1"/>
  <c r="H40" i="1"/>
  <c r="G40" i="1"/>
  <c r="F40" i="1"/>
  <c r="E40" i="1"/>
  <c r="D40" i="1"/>
  <c r="E39" i="1"/>
  <c r="E38" i="1"/>
  <c r="E37" i="1"/>
  <c r="E36" i="1"/>
  <c r="E35" i="1"/>
  <c r="E34" i="1"/>
  <c r="E33" i="1"/>
  <c r="E32" i="1"/>
  <c r="E31" i="1"/>
  <c r="I30" i="1"/>
  <c r="H30" i="1"/>
  <c r="G30" i="1"/>
  <c r="F30" i="1"/>
  <c r="D30" i="1"/>
  <c r="E29" i="1"/>
  <c r="E28" i="1"/>
  <c r="E27" i="1"/>
  <c r="E26" i="1"/>
  <c r="E25" i="1"/>
  <c r="E24" i="1"/>
  <c r="E23" i="1"/>
  <c r="I22" i="1"/>
  <c r="H22" i="1"/>
  <c r="G22" i="1"/>
  <c r="F22" i="1"/>
  <c r="D22" i="1"/>
  <c r="E21" i="1"/>
  <c r="E20" i="1"/>
  <c r="E19" i="1"/>
  <c r="E18" i="1"/>
  <c r="E16" i="1"/>
  <c r="E15" i="1"/>
  <c r="E14" i="1"/>
  <c r="I13" i="1"/>
  <c r="I12" i="1" s="1"/>
  <c r="H13" i="1"/>
  <c r="H12" i="1" s="1"/>
  <c r="G13" i="1"/>
  <c r="G12" i="1" s="1"/>
  <c r="F13" i="1"/>
  <c r="F12" i="1" s="1"/>
  <c r="F79" i="1" s="1"/>
  <c r="H46" i="1" l="1"/>
  <c r="I46" i="1"/>
  <c r="E22" i="1"/>
  <c r="G79" i="1"/>
  <c r="H79" i="1"/>
  <c r="I79" i="1"/>
  <c r="E13" i="1"/>
  <c r="E30" i="1"/>
  <c r="G46" i="1"/>
  <c r="D13" i="1"/>
  <c r="D12" i="1" s="1"/>
  <c r="D79" i="1" s="1"/>
  <c r="E12" i="1" l="1"/>
  <c r="E79" i="1" s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<sst xmlns="http://schemas.openxmlformats.org/spreadsheetml/2006/main" count="80" uniqueCount="48">
  <si>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Ley de Disciplina Financiera</t>
  </si>
  <si>
    <t>Clasificación Funcional (Finalidad y Función)</t>
  </si>
  <si>
    <t>(Pesos)</t>
  </si>
  <si>
    <t>Finalidad/Función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</si>
  <si>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</si>
  <si>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</si>
  <si>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</si>
  <si>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</si>
  <si>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</si>
  <si>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</si>
  <si>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</si>
  <si>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</si>
  <si>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</si>
  <si>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</si>
  <si>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</si>
  <si>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</si>
  <si>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</si>
  <si>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</si>
  <si>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</si>
  <si>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</si>
  <si>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</si>
  <si>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</si>
  <si>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</si>
  <si>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</si>
  <si>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</si>
  <si>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</si>
  <si>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</si>
  <si>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</si>
  <si>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</si>
  <si>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</si>
  <si>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</si>
  <si>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</si>
  <si>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</si>
  <si>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</si>
  <si>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</si>
  <si>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</si>
  <si>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</si>
  <si>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</si>
  <si>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</si>
  <si>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</si>
  <si>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</si>
  <si>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</si>
  <si>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</si>
  <si>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II. Gasto Etiquetado</t>
  </si>
  <si>
    <t>Total del Gasto</t>
  </si>
  <si>
    <t>Las cifras pueden presentar diferencias por redondeos.</t>
  </si>
  <si>
    <t>Del 1 de Enero al 31 de Diciembre de 2021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</si>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</sst>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29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b/>
      <sz val="8"/>
      <color theme="2" tint="-0.499984740745262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sz val="11"/>
      <color theme="5" tint="-0.249977111117893"/>
      <name val="Calibri"/>
      <family val="2"/>
      <scheme val="minor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  <font>
      <sz val="9"/>
      <color theme="1"/>
      <name val="Futura Lt BT"/>
      <family val="2"/>
    </font>
    <font>
      <sz val="10"/>
      <color rgb="FFFF0000"/>
      <name val="Futura Lt BT"/>
      <family val="2"/>
    </font>
    <font>
      <sz val="18"/>
      <color theme="0" tint="-0.499984740745262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4" borderId="7" xfId="0" applyFont="1" applyFill="1" applyBorder="1" applyAlignment="1">
      <alignment wrapText="1"/>
    </xf>
    <xf numFmtId="3" fontId="13" fillId="4" borderId="8" xfId="1" applyNumberFormat="1" applyFont="1" applyFill="1" applyBorder="1" applyAlignment="1"/>
    <xf numFmtId="3" fontId="13" fillId="4" borderId="9" xfId="1" applyNumberFormat="1" applyFont="1" applyFill="1" applyBorder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164" fontId="10" fillId="5" borderId="10" xfId="0" applyNumberFormat="1" applyFont="1" applyFill="1" applyBorder="1" applyAlignment="1">
      <alignment horizontal="left" wrapText="1" indent="1"/>
    </xf>
    <xf numFmtId="3" fontId="13" fillId="5" borderId="11" xfId="1" applyNumberFormat="1" applyFont="1" applyFill="1" applyBorder="1" applyAlignment="1"/>
    <xf numFmtId="3" fontId="13" fillId="5" borderId="12" xfId="1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0" xfId="0" applyNumberFormat="1" applyFont="1" applyFill="1" applyBorder="1" applyAlignment="1">
      <alignment horizontal="left" wrapText="1" indent="3"/>
    </xf>
    <xf numFmtId="3" fontId="11" fillId="0" borderId="11" xfId="1" applyNumberFormat="1" applyFont="1" applyFill="1" applyBorder="1" applyAlignment="1"/>
    <xf numFmtId="3" fontId="11" fillId="0" borderId="12" xfId="1" applyNumberFormat="1" applyFont="1" applyFill="1" applyBorder="1" applyAlignment="1"/>
    <xf numFmtId="0" fontId="0" fillId="0" borderId="0" xfId="0" applyFont="1"/>
    <xf numFmtId="164" fontId="19" fillId="0" borderId="13" xfId="0" applyNumberFormat="1" applyFont="1" applyFill="1" applyBorder="1" applyAlignment="1">
      <alignment horizontal="left" wrapText="1" indent="3"/>
    </xf>
    <xf numFmtId="3" fontId="11" fillId="0" borderId="0" xfId="1" applyNumberFormat="1" applyFont="1" applyFill="1" applyBorder="1" applyAlignment="1"/>
    <xf numFmtId="3" fontId="11" fillId="0" borderId="14" xfId="1" applyNumberFormat="1" applyFont="1" applyFill="1" applyBorder="1" applyAlignment="1"/>
    <xf numFmtId="0" fontId="20" fillId="0" borderId="0" xfId="0" applyFont="1"/>
    <xf numFmtId="0" fontId="21" fillId="0" borderId="0" xfId="0" applyFont="1" applyAlignment="1">
      <alignment horizontal="left"/>
    </xf>
    <xf numFmtId="164" fontId="6" fillId="6" borderId="15" xfId="0" applyNumberFormat="1" applyFont="1" applyFill="1" applyBorder="1" applyAlignment="1">
      <alignment horizontal="left" wrapText="1" indent="1"/>
    </xf>
    <xf numFmtId="3" fontId="6" fillId="6" borderId="16" xfId="1" applyNumberFormat="1" applyFont="1" applyFill="1" applyBorder="1" applyAlignment="1"/>
    <xf numFmtId="3" fontId="6" fillId="6" borderId="17" xfId="1" applyNumberFormat="1" applyFont="1" applyFill="1" applyBorder="1" applyAlignment="1"/>
    <xf numFmtId="0" fontId="22" fillId="0" borderId="0" xfId="0" applyFont="1" applyAlignment="1">
      <alignment horizontal="left"/>
    </xf>
    <xf numFmtId="0" fontId="19" fillId="0" borderId="0" xfId="0" applyFont="1" applyFill="1" applyBorder="1" applyAlignment="1"/>
    <xf numFmtId="0" fontId="23" fillId="0" borderId="0" xfId="0" applyFont="1" applyAlignment="1">
      <alignment horizontal="left"/>
    </xf>
    <xf numFmtId="0" fontId="19" fillId="0" borderId="0" xfId="0" applyFont="1" applyAlignment="1"/>
    <xf numFmtId="43" fontId="24" fillId="0" borderId="0" xfId="1" applyFont="1"/>
    <xf numFmtId="0" fontId="25" fillId="0" borderId="0" xfId="0" applyFont="1" applyAlignment="1"/>
    <xf numFmtId="165" fontId="26" fillId="0" borderId="0" xfId="1" applyNumberFormat="1" applyFont="1"/>
    <xf numFmtId="0" fontId="25" fillId="0" borderId="0" xfId="2" applyFont="1"/>
    <xf numFmtId="43" fontId="27" fillId="0" borderId="0" xfId="1" applyFont="1"/>
    <xf numFmtId="0" fontId="28" fillId="0" borderId="0" xfId="0" applyFont="1" applyAlignment="1"/>
  </cellXfs>
  <cellStyles count="25">
    <cellStyle name="Millares" xfId="1" builtinId="3"/>
    <cellStyle name="Millares 2" xfId="3"/>
    <cellStyle name="Millares 2 2" xfId="4"/>
    <cellStyle name="Millares 2 3" xfId="5"/>
    <cellStyle name="Millares 2 6" xfId="6"/>
    <cellStyle name="Millares 3" xfId="7"/>
    <cellStyle name="Millares 3 2" xfId="8"/>
    <cellStyle name="Millares 4" xfId="9"/>
    <cellStyle name="Millares 5" xfId="10"/>
    <cellStyle name="Millares 6" xfId="11"/>
    <cellStyle name="Millares 7" xfId="12"/>
    <cellStyle name="Millares 8" xfId="13"/>
    <cellStyle name="Normal" xfId="0" builtinId="0"/>
    <cellStyle name="Normal 10" xfId="14"/>
    <cellStyle name="Normal 2" xfId="15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7" xfId="22"/>
    <cellStyle name="Normal 7 2" xfId="23"/>
    <cellStyle name="Normal 8" xfId="2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57150</xdr:rowOff>
    </xdr:from>
    <xdr:to>
      <xdr:col>2</xdr:col>
      <xdr:colOff>1181514</xdr:colOff>
      <xdr:row>4</xdr:row>
      <xdr:rowOff>103128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E1A3FFB1-A1F4-4E3B-ADB1-6175A1536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1344930" y="57150"/>
          <a:ext cx="1010064" cy="747018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0</xdr:row>
      <xdr:rowOff>47625</xdr:rowOff>
    </xdr:from>
    <xdr:to>
      <xdr:col>8</xdr:col>
      <xdr:colOff>407843</xdr:colOff>
      <xdr:row>4</xdr:row>
      <xdr:rowOff>134160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BFD0E1FC-8D21-4E36-B3D5-94A827FB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4650" y="47625"/>
          <a:ext cx="884093" cy="78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85"/>
  <sheetViews>
    <sheetView showGridLines="0" tabSelected="1" topLeftCell="A34" zoomScaleNormal="100" workbookViewId="0">
      <selection activeCell="C91" sqref="C91"/>
    </sheetView>
  </sheetViews>
  <sheetFormatPr baseColWidth="10" defaultColWidth="11" defaultRowHeight="13.8"/>
  <cols>
    <col min="1" max="1" width="6.8984375" style="4" customWidth="1"/>
    <col min="2" max="2" width="8.5" style="4" customWidth="1"/>
    <col min="3" max="3" width="48.3984375" style="53" customWidth="1"/>
    <col min="4" max="9" width="16" style="52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 ht="14.4">
      <c r="C6" s="5" t="s">
        <v>47</v>
      </c>
      <c r="D6" s="6"/>
      <c r="E6" s="6"/>
      <c r="F6" s="6"/>
      <c r="G6" s="6"/>
      <c r="H6" s="6"/>
      <c r="I6" s="7"/>
    </row>
    <row r="7" spans="1:12" ht="14.4">
      <c r="C7" s="8" t="s">
        <v>0</v>
      </c>
      <c r="D7" s="9"/>
      <c r="E7" s="9"/>
      <c r="F7" s="9"/>
      <c r="G7" s="9"/>
      <c r="H7" s="9"/>
      <c r="I7" s="10"/>
    </row>
    <row r="8" spans="1:12" ht="14.4">
      <c r="C8" s="11" t="s">
        <v>1</v>
      </c>
      <c r="D8" s="12"/>
      <c r="E8" s="12"/>
      <c r="F8" s="12"/>
      <c r="G8" s="12"/>
      <c r="H8" s="12"/>
      <c r="I8" s="13"/>
    </row>
    <row r="9" spans="1:12" ht="14.4">
      <c r="A9" s="14"/>
      <c r="C9" s="15" t="s">
        <v>46</v>
      </c>
      <c r="D9" s="12"/>
      <c r="E9" s="12"/>
      <c r="F9" s="12"/>
      <c r="G9" s="12"/>
      <c r="H9" s="12"/>
      <c r="I9" s="13"/>
    </row>
    <row r="10" spans="1:12" ht="14.4">
      <c r="C10" s="16" t="s">
        <v>2</v>
      </c>
      <c r="D10" s="17"/>
      <c r="E10" s="17"/>
      <c r="F10" s="17"/>
      <c r="G10" s="17"/>
      <c r="H10" s="17"/>
      <c r="I10" s="18"/>
    </row>
    <row r="11" spans="1:12" s="23" customFormat="1" ht="33" customHeight="1">
      <c r="A11" s="19"/>
      <c r="B11" s="19"/>
      <c r="C11" s="20" t="s">
        <v>3</v>
      </c>
      <c r="D11" s="21" t="s">
        <v>4</v>
      </c>
      <c r="E11" s="21" t="s">
        <v>5</v>
      </c>
      <c r="F11" s="21" t="s">
        <v>6</v>
      </c>
      <c r="G11" s="21" t="s">
        <v>7</v>
      </c>
      <c r="H11" s="21" t="s">
        <v>8</v>
      </c>
      <c r="I11" s="22" t="s">
        <v>9</v>
      </c>
    </row>
    <row r="12" spans="1:12" s="23" customFormat="1" ht="14.4">
      <c r="A12" s="19"/>
      <c r="B12" s="24"/>
      <c r="C12" s="25" t="s">
        <v>10</v>
      </c>
      <c r="D12" s="26">
        <f>D13+D22+D30+D40</f>
        <v>20144758706</v>
      </c>
      <c r="E12" s="26">
        <f t="shared" ref="E12:I12" si="0">E13+E22+E30+E40</f>
        <v>3296520644.3800173</v>
      </c>
      <c r="F12" s="26">
        <f t="shared" si="0"/>
        <v>23441279350.38002</v>
      </c>
      <c r="G12" s="26">
        <f t="shared" si="0"/>
        <v>22861381924.45002</v>
      </c>
      <c r="H12" s="26">
        <f t="shared" si="0"/>
        <v>19454183587.600006</v>
      </c>
      <c r="I12" s="27">
        <f t="shared" si="0"/>
        <v>579897425.92999995</v>
      </c>
    </row>
    <row r="13" spans="1:12" s="33" customFormat="1" ht="14.4">
      <c r="A13" s="28"/>
      <c r="B13" s="29"/>
      <c r="C13" s="30" t="s">
        <v>11</v>
      </c>
      <c r="D13" s="31">
        <f>SUM(D14:D21)</f>
        <v>7131195554</v>
      </c>
      <c r="E13" s="31">
        <f t="shared" ref="E13:I13" si="1">SUM(E14:E21)</f>
        <v>575903089.05001152</v>
      </c>
      <c r="F13" s="31">
        <f t="shared" si="1"/>
        <v>7707098643.0500116</v>
      </c>
      <c r="G13" s="31">
        <f t="shared" si="1"/>
        <v>7674632109.6200104</v>
      </c>
      <c r="H13" s="31">
        <f t="shared" si="1"/>
        <v>6155053287.5500011</v>
      </c>
      <c r="I13" s="32">
        <f t="shared" si="1"/>
        <v>32466533.43</v>
      </c>
    </row>
    <row r="14" spans="1:12" s="39" customFormat="1" ht="14.4">
      <c r="A14" s="34"/>
      <c r="B14" s="35"/>
      <c r="C14" s="36" t="s">
        <v>12</v>
      </c>
      <c r="D14" s="37">
        <v>690506829</v>
      </c>
      <c r="E14" s="37">
        <f>F14-D14</f>
        <v>410198312.46000004</v>
      </c>
      <c r="F14" s="37">
        <v>1100705141.46</v>
      </c>
      <c r="G14" s="37">
        <v>1100705141.46</v>
      </c>
      <c r="H14" s="37">
        <v>1008768702.96</v>
      </c>
      <c r="I14" s="38">
        <v>0</v>
      </c>
    </row>
    <row r="15" spans="1:12" s="39" customFormat="1" ht="14.4">
      <c r="A15" s="34"/>
      <c r="B15" s="35"/>
      <c r="C15" s="36" t="s">
        <v>13</v>
      </c>
      <c r="D15" s="37">
        <v>1804737822</v>
      </c>
      <c r="E15" s="37">
        <f t="shared" ref="E15:E39" si="2">F15-D15</f>
        <v>180474757.89999914</v>
      </c>
      <c r="F15" s="37">
        <v>1985212579.8999991</v>
      </c>
      <c r="G15" s="37">
        <v>1985162663.4899993</v>
      </c>
      <c r="H15" s="37">
        <v>1852126950.8599989</v>
      </c>
      <c r="I15" s="38">
        <v>49916.40999999996</v>
      </c>
    </row>
    <row r="16" spans="1:12" s="39" customFormat="1" ht="14.4">
      <c r="A16" s="34"/>
      <c r="B16" s="35"/>
      <c r="C16" s="36" t="s">
        <v>14</v>
      </c>
      <c r="D16" s="37">
        <v>953840716</v>
      </c>
      <c r="E16" s="37">
        <f t="shared" si="2"/>
        <v>-170220798.75000143</v>
      </c>
      <c r="F16" s="37">
        <v>783619917.24999857</v>
      </c>
      <c r="G16" s="37">
        <v>769235128.77999854</v>
      </c>
      <c r="H16" s="37">
        <v>651136025.86999905</v>
      </c>
      <c r="I16" s="38">
        <v>14384788.470000001</v>
      </c>
    </row>
    <row r="17" spans="1:9" s="39" customFormat="1" ht="14.4">
      <c r="A17" s="34"/>
      <c r="B17" s="35"/>
      <c r="C17" s="36" t="s">
        <v>15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8">
        <v>0</v>
      </c>
    </row>
    <row r="18" spans="1:9" s="39" customFormat="1" ht="14.4">
      <c r="A18" s="34"/>
      <c r="B18" s="35"/>
      <c r="C18" s="36" t="s">
        <v>16</v>
      </c>
      <c r="D18" s="37">
        <v>855468344</v>
      </c>
      <c r="E18" s="37">
        <f t="shared" si="2"/>
        <v>238356539.59000301</v>
      </c>
      <c r="F18" s="37">
        <v>1093824883.590003</v>
      </c>
      <c r="G18" s="37">
        <v>1077303991.3400025</v>
      </c>
      <c r="H18" s="37">
        <v>945231821.86000276</v>
      </c>
      <c r="I18" s="38">
        <v>16520892.25</v>
      </c>
    </row>
    <row r="19" spans="1:9" s="39" customFormat="1" ht="14.4">
      <c r="A19" s="34"/>
      <c r="B19" s="35"/>
      <c r="C19" s="36" t="s">
        <v>17</v>
      </c>
      <c r="D19" s="37">
        <v>0</v>
      </c>
      <c r="E19" s="37">
        <f t="shared" si="2"/>
        <v>0</v>
      </c>
      <c r="F19" s="37">
        <v>0</v>
      </c>
      <c r="G19" s="37">
        <v>0</v>
      </c>
      <c r="H19" s="37">
        <v>0</v>
      </c>
      <c r="I19" s="38">
        <v>0</v>
      </c>
    </row>
    <row r="20" spans="1:9" s="39" customFormat="1" ht="14.4">
      <c r="A20" s="34"/>
      <c r="B20" s="35"/>
      <c r="C20" s="36" t="s">
        <v>18</v>
      </c>
      <c r="D20" s="37">
        <v>2236748355</v>
      </c>
      <c r="E20" s="37">
        <f t="shared" si="2"/>
        <v>-76583972.139988899</v>
      </c>
      <c r="F20" s="37">
        <v>2160164382.8600111</v>
      </c>
      <c r="G20" s="37">
        <v>2158664647.2800112</v>
      </c>
      <c r="H20" s="37">
        <v>1232129945.8400023</v>
      </c>
      <c r="I20" s="38">
        <v>1499735.5799999987</v>
      </c>
    </row>
    <row r="21" spans="1:9" s="39" customFormat="1" ht="14.4">
      <c r="A21" s="34"/>
      <c r="B21" s="35"/>
      <c r="C21" s="36" t="s">
        <v>19</v>
      </c>
      <c r="D21" s="37">
        <v>589893488</v>
      </c>
      <c r="E21" s="37">
        <f t="shared" si="2"/>
        <v>-6321750.0100003481</v>
      </c>
      <c r="F21" s="37">
        <v>583571737.98999965</v>
      </c>
      <c r="G21" s="37">
        <v>583560537.26999962</v>
      </c>
      <c r="H21" s="37">
        <v>465659840.15999931</v>
      </c>
      <c r="I21" s="38">
        <v>11200.720000000663</v>
      </c>
    </row>
    <row r="22" spans="1:9" s="33" customFormat="1" ht="14.4">
      <c r="A22" s="28"/>
      <c r="B22" s="29"/>
      <c r="C22" s="30" t="s">
        <v>20</v>
      </c>
      <c r="D22" s="31">
        <f>SUM(D23:D29)</f>
        <v>5210283846</v>
      </c>
      <c r="E22" s="31">
        <f t="shared" ref="E22:I22" si="3">SUM(E23:E29)</f>
        <v>166367684.82000184</v>
      </c>
      <c r="F22" s="31">
        <f t="shared" si="3"/>
        <v>5376651530.8200026</v>
      </c>
      <c r="G22" s="31">
        <f t="shared" si="3"/>
        <v>5363171365.3200026</v>
      </c>
      <c r="H22" s="31">
        <f t="shared" si="3"/>
        <v>4623141877.7400017</v>
      </c>
      <c r="I22" s="32">
        <f t="shared" si="3"/>
        <v>13480165.499999998</v>
      </c>
    </row>
    <row r="23" spans="1:9" s="39" customFormat="1" ht="14.4">
      <c r="A23" s="34"/>
      <c r="B23" s="35"/>
      <c r="C23" s="36" t="s">
        <v>21</v>
      </c>
      <c r="D23" s="37">
        <v>79468484</v>
      </c>
      <c r="E23" s="37">
        <f t="shared" si="2"/>
        <v>10258028.089999646</v>
      </c>
      <c r="F23" s="37">
        <v>89726512.089999646</v>
      </c>
      <c r="G23" s="37">
        <v>89726512.079999655</v>
      </c>
      <c r="H23" s="37">
        <v>65698601.700000018</v>
      </c>
      <c r="I23" s="38">
        <v>9.9999999999909051E-3</v>
      </c>
    </row>
    <row r="24" spans="1:9" s="39" customFormat="1" ht="14.4">
      <c r="A24" s="34"/>
      <c r="B24" s="35"/>
      <c r="C24" s="36" t="s">
        <v>22</v>
      </c>
      <c r="D24" s="37">
        <v>91881808</v>
      </c>
      <c r="E24" s="37">
        <f t="shared" si="2"/>
        <v>24539281.459999993</v>
      </c>
      <c r="F24" s="37">
        <v>116421089.45999999</v>
      </c>
      <c r="G24" s="37">
        <v>116421089.45999999</v>
      </c>
      <c r="H24" s="37">
        <v>80400226.349999994</v>
      </c>
      <c r="I24" s="38">
        <v>0</v>
      </c>
    </row>
    <row r="25" spans="1:9" s="39" customFormat="1" ht="14.4">
      <c r="A25" s="34"/>
      <c r="B25" s="35"/>
      <c r="C25" s="36" t="s">
        <v>23</v>
      </c>
      <c r="D25" s="37">
        <v>1758764096</v>
      </c>
      <c r="E25" s="37">
        <f t="shared" si="2"/>
        <v>538204192.5600028</v>
      </c>
      <c r="F25" s="37">
        <v>2296968288.5600028</v>
      </c>
      <c r="G25" s="37">
        <v>2296950142.5400028</v>
      </c>
      <c r="H25" s="37">
        <v>1885161971.6900022</v>
      </c>
      <c r="I25" s="38">
        <v>18146.019999996406</v>
      </c>
    </row>
    <row r="26" spans="1:9" s="39" customFormat="1" ht="14.4">
      <c r="A26" s="34"/>
      <c r="B26" s="35"/>
      <c r="C26" s="36" t="s">
        <v>24</v>
      </c>
      <c r="D26" s="37">
        <v>335046877</v>
      </c>
      <c r="E26" s="37">
        <f t="shared" si="2"/>
        <v>-13348630.679999888</v>
      </c>
      <c r="F26" s="37">
        <v>321698246.32000011</v>
      </c>
      <c r="G26" s="37">
        <v>321698246.32000005</v>
      </c>
      <c r="H26" s="37">
        <v>261197055.56000009</v>
      </c>
      <c r="I26" s="38">
        <v>0</v>
      </c>
    </row>
    <row r="27" spans="1:9" s="39" customFormat="1" ht="14.4">
      <c r="A27" s="34"/>
      <c r="B27" s="35"/>
      <c r="C27" s="36" t="s">
        <v>25</v>
      </c>
      <c r="D27" s="37">
        <v>2268766041</v>
      </c>
      <c r="E27" s="37">
        <f t="shared" si="2"/>
        <v>-251462810.05000043</v>
      </c>
      <c r="F27" s="37">
        <v>2017303230.9499996</v>
      </c>
      <c r="G27" s="37">
        <v>2003841616.4899998</v>
      </c>
      <c r="H27" s="37">
        <v>1862458108.9099998</v>
      </c>
      <c r="I27" s="38">
        <v>13461614.460000005</v>
      </c>
    </row>
    <row r="28" spans="1:9" s="39" customFormat="1" ht="14.4">
      <c r="A28" s="34"/>
      <c r="B28" s="35"/>
      <c r="C28" s="36" t="s">
        <v>26</v>
      </c>
      <c r="D28" s="37">
        <v>318788721</v>
      </c>
      <c r="E28" s="37">
        <f t="shared" si="2"/>
        <v>-59583232.189999998</v>
      </c>
      <c r="F28" s="37">
        <v>259205488.81</v>
      </c>
      <c r="G28" s="37">
        <v>259205488.81</v>
      </c>
      <c r="H28" s="37">
        <v>248290271.70999998</v>
      </c>
      <c r="I28" s="38">
        <v>-2.7284841053187847E-12</v>
      </c>
    </row>
    <row r="29" spans="1:9" s="39" customFormat="1" ht="14.4">
      <c r="A29" s="34"/>
      <c r="B29" s="35"/>
      <c r="C29" s="36" t="s">
        <v>27</v>
      </c>
      <c r="D29" s="37">
        <v>357567819</v>
      </c>
      <c r="E29" s="37">
        <f t="shared" si="2"/>
        <v>-82239144.370000184</v>
      </c>
      <c r="F29" s="37">
        <v>275328674.62999982</v>
      </c>
      <c r="G29" s="37">
        <v>275328269.61999983</v>
      </c>
      <c r="H29" s="37">
        <v>219935641.82000011</v>
      </c>
      <c r="I29" s="38">
        <v>405.00999999869236</v>
      </c>
    </row>
    <row r="30" spans="1:9" s="33" customFormat="1" ht="14.4">
      <c r="A30" s="28"/>
      <c r="B30" s="29"/>
      <c r="C30" s="30" t="s">
        <v>28</v>
      </c>
      <c r="D30" s="31">
        <f>SUM(D31:D39)</f>
        <v>1176683852</v>
      </c>
      <c r="E30" s="31">
        <f t="shared" ref="E30:I30" si="4">SUM(E31:E39)</f>
        <v>1650627274.090003</v>
      </c>
      <c r="F30" s="31">
        <f t="shared" si="4"/>
        <v>2827311126.090003</v>
      </c>
      <c r="G30" s="31">
        <f t="shared" si="4"/>
        <v>2293521637.0400043</v>
      </c>
      <c r="H30" s="31">
        <f t="shared" si="4"/>
        <v>1149231256.0199997</v>
      </c>
      <c r="I30" s="32">
        <f t="shared" si="4"/>
        <v>533789489.04999989</v>
      </c>
    </row>
    <row r="31" spans="1:9" s="39" customFormat="1" ht="14.4">
      <c r="A31" s="34"/>
      <c r="B31" s="35"/>
      <c r="C31" s="36" t="s">
        <v>29</v>
      </c>
      <c r="D31" s="37">
        <v>161724552</v>
      </c>
      <c r="E31" s="37">
        <f t="shared" si="2"/>
        <v>-10596464.100000203</v>
      </c>
      <c r="F31" s="37">
        <v>151128087.8999998</v>
      </c>
      <c r="G31" s="37">
        <v>151127979.8999998</v>
      </c>
      <c r="H31" s="37">
        <v>126141606.24999973</v>
      </c>
      <c r="I31" s="38">
        <v>108</v>
      </c>
    </row>
    <row r="32" spans="1:9" s="39" customFormat="1" ht="14.4">
      <c r="A32" s="34"/>
      <c r="B32" s="35"/>
      <c r="C32" s="36" t="s">
        <v>30</v>
      </c>
      <c r="D32" s="37">
        <v>171576625</v>
      </c>
      <c r="E32" s="37">
        <f t="shared" si="2"/>
        <v>62615834.839999318</v>
      </c>
      <c r="F32" s="37">
        <v>234192459.83999932</v>
      </c>
      <c r="G32" s="37">
        <v>234192459.83999932</v>
      </c>
      <c r="H32" s="37">
        <v>170355480.53999925</v>
      </c>
      <c r="I32" s="38">
        <v>0</v>
      </c>
    </row>
    <row r="33" spans="1:9" s="39" customFormat="1" ht="14.4">
      <c r="A33" s="34"/>
      <c r="B33" s="35"/>
      <c r="C33" s="36" t="s">
        <v>31</v>
      </c>
      <c r="D33" s="37">
        <v>0</v>
      </c>
      <c r="E33" s="37">
        <f t="shared" si="2"/>
        <v>0</v>
      </c>
      <c r="F33" s="37">
        <v>0</v>
      </c>
      <c r="G33" s="37">
        <v>0</v>
      </c>
      <c r="H33" s="37">
        <v>0</v>
      </c>
      <c r="I33" s="38">
        <v>0</v>
      </c>
    </row>
    <row r="34" spans="1:9" s="39" customFormat="1" ht="14.4">
      <c r="A34" s="34"/>
      <c r="B34" s="35"/>
      <c r="C34" s="36" t="s">
        <v>32</v>
      </c>
      <c r="D34" s="37">
        <v>0</v>
      </c>
      <c r="E34" s="37">
        <f t="shared" si="2"/>
        <v>0</v>
      </c>
      <c r="F34" s="37">
        <v>0</v>
      </c>
      <c r="G34" s="37">
        <v>0</v>
      </c>
      <c r="H34" s="37">
        <v>0</v>
      </c>
      <c r="I34" s="38">
        <v>0</v>
      </c>
    </row>
    <row r="35" spans="1:9" s="39" customFormat="1" ht="14.4">
      <c r="A35" s="34"/>
      <c r="B35" s="35"/>
      <c r="C35" s="36" t="s">
        <v>33</v>
      </c>
      <c r="D35" s="37">
        <v>113505680</v>
      </c>
      <c r="E35" s="37">
        <f t="shared" si="2"/>
        <v>866066832.04999876</v>
      </c>
      <c r="F35" s="37">
        <v>979572512.04999876</v>
      </c>
      <c r="G35" s="37">
        <v>445783130.99999994</v>
      </c>
      <c r="H35" s="37">
        <v>284258391.64000076</v>
      </c>
      <c r="I35" s="38">
        <v>533789381.04999989</v>
      </c>
    </row>
    <row r="36" spans="1:9" s="39" customFormat="1" ht="14.4">
      <c r="A36" s="34"/>
      <c r="B36" s="35"/>
      <c r="C36" s="36" t="s">
        <v>34</v>
      </c>
      <c r="D36" s="37">
        <v>0</v>
      </c>
      <c r="E36" s="37">
        <f t="shared" si="2"/>
        <v>0</v>
      </c>
      <c r="F36" s="37">
        <v>0</v>
      </c>
      <c r="G36" s="37">
        <v>0</v>
      </c>
      <c r="H36" s="37">
        <v>0</v>
      </c>
      <c r="I36" s="38">
        <v>0</v>
      </c>
    </row>
    <row r="37" spans="1:9" s="39" customFormat="1" ht="14.4">
      <c r="A37" s="34"/>
      <c r="B37" s="35"/>
      <c r="C37" s="36" t="s">
        <v>35</v>
      </c>
      <c r="D37" s="37">
        <v>680674339</v>
      </c>
      <c r="E37" s="37">
        <f t="shared" si="2"/>
        <v>737714973.91000533</v>
      </c>
      <c r="F37" s="37">
        <v>1418389312.9100053</v>
      </c>
      <c r="G37" s="37">
        <v>1418389312.9100056</v>
      </c>
      <c r="H37" s="37">
        <v>528671990.0399999</v>
      </c>
      <c r="I37" s="38">
        <v>0</v>
      </c>
    </row>
    <row r="38" spans="1:9" s="39" customFormat="1" ht="14.4">
      <c r="A38" s="34"/>
      <c r="B38" s="35"/>
      <c r="C38" s="36" t="s">
        <v>36</v>
      </c>
      <c r="D38" s="37">
        <v>49202656</v>
      </c>
      <c r="E38" s="37">
        <f t="shared" si="2"/>
        <v>-5173902.6100000218</v>
      </c>
      <c r="F38" s="37">
        <v>44028753.389999978</v>
      </c>
      <c r="G38" s="37">
        <v>44028753.389999978</v>
      </c>
      <c r="H38" s="37">
        <v>39803787.549999975</v>
      </c>
      <c r="I38" s="38">
        <v>0</v>
      </c>
    </row>
    <row r="39" spans="1:9" s="39" customFormat="1" ht="14.4">
      <c r="A39" s="34"/>
      <c r="B39" s="35"/>
      <c r="C39" s="36" t="s">
        <v>37</v>
      </c>
      <c r="D39" s="37">
        <v>0</v>
      </c>
      <c r="E39" s="37">
        <f t="shared" si="2"/>
        <v>0</v>
      </c>
      <c r="F39" s="37">
        <v>0</v>
      </c>
      <c r="G39" s="37">
        <v>0</v>
      </c>
      <c r="H39" s="37">
        <v>0</v>
      </c>
      <c r="I39" s="38">
        <v>0</v>
      </c>
    </row>
    <row r="40" spans="1:9" s="33" customFormat="1" ht="14.4">
      <c r="A40" s="28"/>
      <c r="B40" s="29"/>
      <c r="C40" s="30" t="s">
        <v>38</v>
      </c>
      <c r="D40" s="31">
        <f t="shared" ref="D40:I40" si="5">SUM(D41:D44)</f>
        <v>6626595454</v>
      </c>
      <c r="E40" s="31">
        <f t="shared" si="5"/>
        <v>903622596.42000091</v>
      </c>
      <c r="F40" s="31">
        <f t="shared" si="5"/>
        <v>7530218050.4200001</v>
      </c>
      <c r="G40" s="31">
        <f t="shared" si="5"/>
        <v>7530056812.4700012</v>
      </c>
      <c r="H40" s="31">
        <f t="shared" si="5"/>
        <v>7526757166.2900009</v>
      </c>
      <c r="I40" s="32">
        <f t="shared" si="5"/>
        <v>161237.94999999739</v>
      </c>
    </row>
    <row r="41" spans="1:9" s="33" customFormat="1" ht="14.4">
      <c r="A41" s="34"/>
      <c r="B41" s="35"/>
      <c r="C41" s="36" t="s">
        <v>39</v>
      </c>
      <c r="D41" s="37">
        <v>3465979793</v>
      </c>
      <c r="E41" s="37">
        <v>814597017.07000089</v>
      </c>
      <c r="F41" s="37">
        <v>4280576810.0700006</v>
      </c>
      <c r="G41" s="37">
        <v>4280415572.1200008</v>
      </c>
      <c r="H41" s="37">
        <v>4277115925.9400005</v>
      </c>
      <c r="I41" s="38">
        <v>161237.94999999739</v>
      </c>
    </row>
    <row r="42" spans="1:9" s="33" customFormat="1" ht="27.6">
      <c r="A42" s="34"/>
      <c r="B42" s="35"/>
      <c r="C42" s="36" t="s">
        <v>40</v>
      </c>
      <c r="D42" s="37">
        <v>3160615661</v>
      </c>
      <c r="E42" s="37">
        <v>85093224.350000024</v>
      </c>
      <c r="F42" s="37">
        <v>3245708885.3499999</v>
      </c>
      <c r="G42" s="37">
        <v>3245708885.3499999</v>
      </c>
      <c r="H42" s="37">
        <v>3245708885.3499999</v>
      </c>
      <c r="I42" s="38">
        <v>0</v>
      </c>
    </row>
    <row r="43" spans="1:9" s="33" customFormat="1" ht="14.4">
      <c r="A43" s="34"/>
      <c r="B43" s="35"/>
      <c r="C43" s="36" t="s">
        <v>41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8">
        <v>0</v>
      </c>
    </row>
    <row r="44" spans="1:9" s="33" customFormat="1" ht="14.4">
      <c r="A44" s="34"/>
      <c r="B44" s="35"/>
      <c r="C44" s="36" t="s">
        <v>42</v>
      </c>
      <c r="D44" s="37">
        <v>0</v>
      </c>
      <c r="E44" s="37">
        <v>3932355</v>
      </c>
      <c r="F44" s="37">
        <v>3932355</v>
      </c>
      <c r="G44" s="37">
        <v>3932355</v>
      </c>
      <c r="H44" s="37">
        <v>3932355</v>
      </c>
      <c r="I44" s="38">
        <v>0</v>
      </c>
    </row>
    <row r="45" spans="1:9" s="39" customFormat="1" ht="14.4">
      <c r="A45" s="34"/>
      <c r="B45" s="35"/>
      <c r="C45" s="40"/>
      <c r="D45" s="41"/>
      <c r="E45" s="41"/>
      <c r="F45" s="41"/>
      <c r="G45" s="41"/>
      <c r="H45" s="41"/>
      <c r="I45" s="42"/>
    </row>
    <row r="46" spans="1:9" s="39" customFormat="1" ht="14.4">
      <c r="A46" s="19"/>
      <c r="B46" s="43"/>
      <c r="C46" s="25" t="s">
        <v>43</v>
      </c>
      <c r="D46" s="26">
        <f>D47+D56+D64+D74</f>
        <v>13716106184</v>
      </c>
      <c r="E46" s="26">
        <f t="shared" ref="E46:I46" si="6">E47+E56+E64+E74</f>
        <v>507947158.67999697</v>
      </c>
      <c r="F46" s="26">
        <f t="shared" si="6"/>
        <v>14224053342.679998</v>
      </c>
      <c r="G46" s="26">
        <f t="shared" si="6"/>
        <v>14180414291.889996</v>
      </c>
      <c r="H46" s="26">
        <f t="shared" si="6"/>
        <v>14118390780.509995</v>
      </c>
      <c r="I46" s="27">
        <f t="shared" si="6"/>
        <v>43639050.790000007</v>
      </c>
    </row>
    <row r="47" spans="1:9" s="39" customFormat="1" ht="14.4">
      <c r="A47" s="28"/>
      <c r="B47" s="29"/>
      <c r="C47" s="30" t="s">
        <v>11</v>
      </c>
      <c r="D47" s="31">
        <f>SUM(D48:D55)</f>
        <v>1527424074</v>
      </c>
      <c r="E47" s="31">
        <f t="shared" ref="E47:I47" si="7">SUM(E48:E55)</f>
        <v>-1078031396.1599998</v>
      </c>
      <c r="F47" s="31">
        <f t="shared" si="7"/>
        <v>449392677.83999997</v>
      </c>
      <c r="G47" s="31">
        <f t="shared" si="7"/>
        <v>427165233.27999997</v>
      </c>
      <c r="H47" s="31">
        <f t="shared" si="7"/>
        <v>413932775.72000003</v>
      </c>
      <c r="I47" s="32">
        <f t="shared" si="7"/>
        <v>22227444.559999995</v>
      </c>
    </row>
    <row r="48" spans="1:9" s="39" customFormat="1" ht="14.4">
      <c r="A48" s="34"/>
      <c r="B48" s="35"/>
      <c r="C48" s="36" t="s">
        <v>12</v>
      </c>
      <c r="D48" s="37">
        <v>0</v>
      </c>
      <c r="E48" s="37">
        <v>9382.5299999999988</v>
      </c>
      <c r="F48" s="37">
        <v>9382.5299999999988</v>
      </c>
      <c r="G48" s="37">
        <v>9382.5299999999988</v>
      </c>
      <c r="H48" s="37">
        <v>9382.5299999999988</v>
      </c>
      <c r="I48" s="38">
        <v>0</v>
      </c>
    </row>
    <row r="49" spans="1:9" s="39" customFormat="1" ht="14.4">
      <c r="A49" s="34"/>
      <c r="B49" s="35"/>
      <c r="C49" s="36" t="s">
        <v>13</v>
      </c>
      <c r="D49" s="37">
        <v>85929068</v>
      </c>
      <c r="E49" s="37">
        <v>81038056.00999999</v>
      </c>
      <c r="F49" s="37">
        <v>166967124.00999999</v>
      </c>
      <c r="G49" s="37">
        <v>166326856.97999999</v>
      </c>
      <c r="H49" s="37">
        <v>162028833.16</v>
      </c>
      <c r="I49" s="38">
        <v>640267.02999999968</v>
      </c>
    </row>
    <row r="50" spans="1:9" s="39" customFormat="1" ht="14.4">
      <c r="A50" s="34"/>
      <c r="B50" s="35"/>
      <c r="C50" s="36" t="s">
        <v>14</v>
      </c>
      <c r="D50" s="37">
        <v>0</v>
      </c>
      <c r="E50" s="37">
        <v>25898342.16</v>
      </c>
      <c r="F50" s="37">
        <v>25898342.16</v>
      </c>
      <c r="G50" s="37">
        <v>23953069.419999998</v>
      </c>
      <c r="H50" s="37">
        <v>16950223.66</v>
      </c>
      <c r="I50" s="38">
        <v>1945272.7399999995</v>
      </c>
    </row>
    <row r="51" spans="1:9" s="39" customFormat="1" ht="14.4">
      <c r="A51" s="34"/>
      <c r="B51" s="35"/>
      <c r="C51" s="36" t="s">
        <v>15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8">
        <v>0</v>
      </c>
    </row>
    <row r="52" spans="1:9" s="39" customFormat="1" ht="14.4">
      <c r="A52" s="34"/>
      <c r="B52" s="35"/>
      <c r="C52" s="36" t="s">
        <v>16</v>
      </c>
      <c r="D52" s="37">
        <v>1334273747</v>
      </c>
      <c r="E52" s="37">
        <v>-1193616452.6499999</v>
      </c>
      <c r="F52" s="37">
        <v>140657294.34999999</v>
      </c>
      <c r="G52" s="37">
        <v>137086537.75</v>
      </c>
      <c r="H52" s="37">
        <v>137086537.75</v>
      </c>
      <c r="I52" s="38">
        <v>3570756.5999999996</v>
      </c>
    </row>
    <row r="53" spans="1:9" s="39" customFormat="1" ht="14.4">
      <c r="A53" s="34"/>
      <c r="B53" s="35"/>
      <c r="C53" s="36" t="s">
        <v>17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8">
        <v>0</v>
      </c>
    </row>
    <row r="54" spans="1:9" s="39" customFormat="1" ht="14.4">
      <c r="A54" s="34"/>
      <c r="B54" s="35"/>
      <c r="C54" s="36" t="s">
        <v>18</v>
      </c>
      <c r="D54" s="37">
        <v>107221259</v>
      </c>
      <c r="E54" s="37">
        <v>8639275.7900000066</v>
      </c>
      <c r="F54" s="37">
        <v>115860534.79000001</v>
      </c>
      <c r="G54" s="37">
        <v>99789386.600000024</v>
      </c>
      <c r="H54" s="37">
        <v>97857798.62000002</v>
      </c>
      <c r="I54" s="38">
        <v>16071148.189999996</v>
      </c>
    </row>
    <row r="55" spans="1:9" s="39" customFormat="1" ht="14.4">
      <c r="A55" s="34"/>
      <c r="B55" s="35"/>
      <c r="C55" s="36" t="s">
        <v>19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8">
        <v>0</v>
      </c>
    </row>
    <row r="56" spans="1:9" s="39" customFormat="1" ht="14.4">
      <c r="A56" s="28"/>
      <c r="B56" s="29"/>
      <c r="C56" s="30" t="s">
        <v>20</v>
      </c>
      <c r="D56" s="31">
        <f>SUM(D57:D63)</f>
        <v>10099930789</v>
      </c>
      <c r="E56" s="31">
        <f t="shared" ref="E56:I56" si="8">SUM(E57:E63)</f>
        <v>1186977684.0099969</v>
      </c>
      <c r="F56" s="31">
        <f t="shared" si="8"/>
        <v>11286908473.009998</v>
      </c>
      <c r="G56" s="31">
        <f t="shared" si="8"/>
        <v>11271404100.959995</v>
      </c>
      <c r="H56" s="31">
        <f t="shared" si="8"/>
        <v>11242243509.219995</v>
      </c>
      <c r="I56" s="32">
        <f t="shared" si="8"/>
        <v>15504372.050000012</v>
      </c>
    </row>
    <row r="57" spans="1:9" s="39" customFormat="1" ht="14.4">
      <c r="A57" s="34"/>
      <c r="B57" s="35"/>
      <c r="C57" s="36" t="s">
        <v>21</v>
      </c>
      <c r="D57" s="37">
        <v>0</v>
      </c>
      <c r="E57" s="37">
        <v>2557335.64</v>
      </c>
      <c r="F57" s="37">
        <v>2557335.64</v>
      </c>
      <c r="G57" s="37">
        <v>2557335.64</v>
      </c>
      <c r="H57" s="37">
        <v>2557335.64</v>
      </c>
      <c r="I57" s="38">
        <v>0</v>
      </c>
    </row>
    <row r="58" spans="1:9" s="39" customFormat="1" ht="14.4">
      <c r="A58" s="34"/>
      <c r="B58" s="35"/>
      <c r="C58" s="36" t="s">
        <v>22</v>
      </c>
      <c r="D58" s="37">
        <v>0</v>
      </c>
      <c r="E58" s="37">
        <v>221331631.09999999</v>
      </c>
      <c r="F58" s="37">
        <v>221331631.09999999</v>
      </c>
      <c r="G58" s="37">
        <v>207049443.88000003</v>
      </c>
      <c r="H58" s="37">
        <v>177888852.15000004</v>
      </c>
      <c r="I58" s="38">
        <v>14282187.219999999</v>
      </c>
    </row>
    <row r="59" spans="1:9" s="39" customFormat="1" ht="14.4">
      <c r="A59" s="34"/>
      <c r="B59" s="35"/>
      <c r="C59" s="36" t="s">
        <v>23</v>
      </c>
      <c r="D59" s="37">
        <v>2410026967</v>
      </c>
      <c r="E59" s="37">
        <v>365765957.88000011</v>
      </c>
      <c r="F59" s="37">
        <v>2775792924.8800001</v>
      </c>
      <c r="G59" s="37">
        <v>2774849090.3000002</v>
      </c>
      <c r="H59" s="37">
        <v>2774849090.29</v>
      </c>
      <c r="I59" s="38">
        <v>943834.5800000017</v>
      </c>
    </row>
    <row r="60" spans="1:9" s="39" customFormat="1" ht="14.4">
      <c r="A60" s="34"/>
      <c r="B60" s="35"/>
      <c r="C60" s="36" t="s">
        <v>24</v>
      </c>
      <c r="D60" s="37">
        <v>0</v>
      </c>
      <c r="E60" s="37">
        <v>64170810</v>
      </c>
      <c r="F60" s="37">
        <v>64170810</v>
      </c>
      <c r="G60" s="37">
        <v>64170810</v>
      </c>
      <c r="H60" s="37">
        <v>64170810</v>
      </c>
      <c r="I60" s="38">
        <v>0</v>
      </c>
    </row>
    <row r="61" spans="1:9" s="39" customFormat="1" ht="14.4">
      <c r="A61" s="34"/>
      <c r="B61" s="35"/>
      <c r="C61" s="36" t="s">
        <v>25</v>
      </c>
      <c r="D61" s="37">
        <v>7543534890</v>
      </c>
      <c r="E61" s="37">
        <v>515884978.52999687</v>
      </c>
      <c r="F61" s="37">
        <v>8059419868.5299969</v>
      </c>
      <c r="G61" s="37">
        <v>8059156578.5299969</v>
      </c>
      <c r="H61" s="37">
        <v>8059156578.5299969</v>
      </c>
      <c r="I61" s="38">
        <v>263290</v>
      </c>
    </row>
    <row r="62" spans="1:9" s="39" customFormat="1" ht="14.4">
      <c r="A62" s="34"/>
      <c r="B62" s="35"/>
      <c r="C62" s="36" t="s">
        <v>26</v>
      </c>
      <c r="D62" s="37">
        <v>146368932</v>
      </c>
      <c r="E62" s="37">
        <v>6883912.8600000143</v>
      </c>
      <c r="F62" s="37">
        <v>153252844.86000001</v>
      </c>
      <c r="G62" s="37">
        <v>153252490.31</v>
      </c>
      <c r="H62" s="37">
        <v>153252490.31</v>
      </c>
      <c r="I62" s="38">
        <v>354.55000001192093</v>
      </c>
    </row>
    <row r="63" spans="1:9" s="39" customFormat="1" ht="14.4">
      <c r="A63" s="34"/>
      <c r="B63" s="35"/>
      <c r="C63" s="36" t="s">
        <v>27</v>
      </c>
      <c r="D63" s="37">
        <v>0</v>
      </c>
      <c r="E63" s="37">
        <v>10383058.000000002</v>
      </c>
      <c r="F63" s="37">
        <v>10383058.000000002</v>
      </c>
      <c r="G63" s="37">
        <v>10368352.300000001</v>
      </c>
      <c r="H63" s="37">
        <v>10368352.300000001</v>
      </c>
      <c r="I63" s="38">
        <v>14705.699999999895</v>
      </c>
    </row>
    <row r="64" spans="1:9" s="39" customFormat="1" ht="14.4">
      <c r="A64" s="28"/>
      <c r="B64" s="29"/>
      <c r="C64" s="30" t="s">
        <v>28</v>
      </c>
      <c r="D64" s="31">
        <f>SUM(D65:D73)</f>
        <v>0</v>
      </c>
      <c r="E64" s="31">
        <f t="shared" ref="E64:I64" si="9">SUM(E65:E73)</f>
        <v>481097437.56999993</v>
      </c>
      <c r="F64" s="31">
        <f t="shared" si="9"/>
        <v>481097437.56999993</v>
      </c>
      <c r="G64" s="31">
        <f t="shared" si="9"/>
        <v>480935590.08999991</v>
      </c>
      <c r="H64" s="31">
        <f t="shared" si="9"/>
        <v>461305128.00999993</v>
      </c>
      <c r="I64" s="32">
        <f t="shared" si="9"/>
        <v>161847.48000000004</v>
      </c>
    </row>
    <row r="65" spans="1:9" s="39" customFormat="1" ht="14.4">
      <c r="A65" s="34"/>
      <c r="B65" s="35"/>
      <c r="C65" s="36" t="s">
        <v>29</v>
      </c>
      <c r="D65" s="37">
        <v>0</v>
      </c>
      <c r="E65" s="37">
        <v>58450595.880000003</v>
      </c>
      <c r="F65" s="37">
        <v>58450595.880000003</v>
      </c>
      <c r="G65" s="37">
        <v>58288748.400000006</v>
      </c>
      <c r="H65" s="37">
        <v>55350960.420000002</v>
      </c>
      <c r="I65" s="38">
        <v>161847.48000000004</v>
      </c>
    </row>
    <row r="66" spans="1:9" s="39" customFormat="1" ht="14.4">
      <c r="A66" s="34"/>
      <c r="B66" s="35"/>
      <c r="C66" s="36" t="s">
        <v>30</v>
      </c>
      <c r="D66" s="37">
        <v>0</v>
      </c>
      <c r="E66" s="37">
        <v>41179021.100000001</v>
      </c>
      <c r="F66" s="37">
        <v>41179021.100000001</v>
      </c>
      <c r="G66" s="37">
        <v>41179021.100000001</v>
      </c>
      <c r="H66" s="37">
        <v>39245003.530000001</v>
      </c>
      <c r="I66" s="38">
        <v>0</v>
      </c>
    </row>
    <row r="67" spans="1:9" s="39" customFormat="1" ht="14.4">
      <c r="A67" s="34"/>
      <c r="B67" s="35"/>
      <c r="C67" s="36" t="s">
        <v>31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8">
        <v>0</v>
      </c>
    </row>
    <row r="68" spans="1:9" s="39" customFormat="1" ht="14.4">
      <c r="A68" s="34"/>
      <c r="B68" s="35"/>
      <c r="C68" s="36" t="s">
        <v>32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8">
        <v>0</v>
      </c>
    </row>
    <row r="69" spans="1:9" s="39" customFormat="1" ht="14.4">
      <c r="A69" s="34"/>
      <c r="B69" s="35"/>
      <c r="C69" s="36" t="s">
        <v>33</v>
      </c>
      <c r="D69" s="37">
        <v>0</v>
      </c>
      <c r="E69" s="37">
        <v>381467820.58999991</v>
      </c>
      <c r="F69" s="37">
        <v>381467820.58999991</v>
      </c>
      <c r="G69" s="37">
        <v>381467820.58999991</v>
      </c>
      <c r="H69" s="37">
        <v>366709164.05999994</v>
      </c>
      <c r="I69" s="38">
        <v>0</v>
      </c>
    </row>
    <row r="70" spans="1:9" s="39" customFormat="1" ht="14.4">
      <c r="A70" s="34"/>
      <c r="B70" s="35"/>
      <c r="C70" s="36" t="s">
        <v>34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8">
        <v>0</v>
      </c>
    </row>
    <row r="71" spans="1:9" s="39" customFormat="1" ht="14.4">
      <c r="A71" s="34"/>
      <c r="B71" s="35"/>
      <c r="C71" s="36" t="s">
        <v>35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8">
        <v>0</v>
      </c>
    </row>
    <row r="72" spans="1:9" s="39" customFormat="1" ht="14.4">
      <c r="A72" s="34"/>
      <c r="B72" s="35"/>
      <c r="C72" s="36" t="s">
        <v>36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8">
        <v>0</v>
      </c>
    </row>
    <row r="73" spans="1:9" s="39" customFormat="1" ht="14.4">
      <c r="A73" s="34"/>
      <c r="B73" s="35"/>
      <c r="C73" s="36" t="s">
        <v>37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8">
        <v>0</v>
      </c>
    </row>
    <row r="74" spans="1:9" s="39" customFormat="1" ht="14.4">
      <c r="A74" s="28"/>
      <c r="B74" s="29"/>
      <c r="C74" s="30" t="s">
        <v>38</v>
      </c>
      <c r="D74" s="31">
        <f t="shared" ref="D74:I74" si="10">SUM(D75:D78)</f>
        <v>2088751321</v>
      </c>
      <c r="E74" s="31">
        <f t="shared" si="10"/>
        <v>-82096566.739999995</v>
      </c>
      <c r="F74" s="31">
        <f t="shared" si="10"/>
        <v>2006654754.26</v>
      </c>
      <c r="G74" s="31">
        <f t="shared" si="10"/>
        <v>2000909367.5599999</v>
      </c>
      <c r="H74" s="31">
        <f t="shared" si="10"/>
        <v>2000909367.5599999</v>
      </c>
      <c r="I74" s="32">
        <f t="shared" si="10"/>
        <v>5745386.7000000002</v>
      </c>
    </row>
    <row r="75" spans="1:9" s="39" customFormat="1" ht="14.4">
      <c r="A75" s="34"/>
      <c r="B75" s="35"/>
      <c r="C75" s="36" t="s">
        <v>39</v>
      </c>
      <c r="D75" s="37">
        <v>107967597</v>
      </c>
      <c r="E75" s="37">
        <v>-95220295.189999998</v>
      </c>
      <c r="F75" s="37">
        <v>12747301.810000001</v>
      </c>
      <c r="G75" s="37">
        <v>7001915.1099999994</v>
      </c>
      <c r="H75" s="37">
        <v>7001915.1099999994</v>
      </c>
      <c r="I75" s="38">
        <v>5745386.7000000002</v>
      </c>
    </row>
    <row r="76" spans="1:9" s="39" customFormat="1" ht="27.6">
      <c r="A76" s="34"/>
      <c r="B76" s="35"/>
      <c r="C76" s="36" t="s">
        <v>40</v>
      </c>
      <c r="D76" s="37">
        <v>1980783724</v>
      </c>
      <c r="E76" s="37">
        <v>13123728.449999999</v>
      </c>
      <c r="F76" s="37">
        <v>1993907452.45</v>
      </c>
      <c r="G76" s="37">
        <v>1993907452.45</v>
      </c>
      <c r="H76" s="37">
        <v>1993907452.45</v>
      </c>
      <c r="I76" s="38">
        <v>0</v>
      </c>
    </row>
    <row r="77" spans="1:9" s="39" customFormat="1" ht="14.4">
      <c r="A77" s="34"/>
      <c r="B77" s="35"/>
      <c r="C77" s="36" t="s">
        <v>41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8">
        <v>0</v>
      </c>
    </row>
    <row r="78" spans="1:9" s="39" customFormat="1" ht="14.4">
      <c r="A78" s="34"/>
      <c r="B78" s="35"/>
      <c r="C78" s="36" t="s">
        <v>42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8">
        <v>0</v>
      </c>
    </row>
    <row r="79" spans="1:9" s="33" customFormat="1" ht="14.4">
      <c r="A79" s="44"/>
      <c r="B79" s="44"/>
      <c r="C79" s="45" t="s">
        <v>44</v>
      </c>
      <c r="D79" s="46">
        <f t="shared" ref="D79:I79" si="11">D12+D46</f>
        <v>33860864890</v>
      </c>
      <c r="E79" s="46">
        <f t="shared" si="11"/>
        <v>3804467803.0600142</v>
      </c>
      <c r="F79" s="46">
        <f t="shared" si="11"/>
        <v>37665332693.06002</v>
      </c>
      <c r="G79" s="46">
        <f t="shared" si="11"/>
        <v>37041796216.340012</v>
      </c>
      <c r="H79" s="46">
        <f t="shared" si="11"/>
        <v>33572574368.110001</v>
      </c>
      <c r="I79" s="47">
        <f t="shared" si="11"/>
        <v>623536476.71999991</v>
      </c>
    </row>
    <row r="80" spans="1:9" ht="14.4">
      <c r="A80" s="48"/>
      <c r="B80" s="48"/>
      <c r="C80" s="49" t="s">
        <v>45</v>
      </c>
      <c r="D80" s="49"/>
      <c r="E80" s="49"/>
      <c r="F80" s="49"/>
      <c r="G80" s="49"/>
      <c r="H80" s="49"/>
      <c r="I80" s="49"/>
    </row>
    <row r="81" spans="1:9" ht="14.4">
      <c r="A81" s="48"/>
      <c r="B81" s="50"/>
      <c r="C81" s="51">
        <v>0</v>
      </c>
    </row>
    <row r="82" spans="1:9" ht="14.4">
      <c r="A82" s="48"/>
      <c r="B82" s="50"/>
      <c r="D82" s="54"/>
      <c r="E82" s="54"/>
      <c r="F82" s="54"/>
      <c r="G82" s="54"/>
      <c r="H82" s="54"/>
      <c r="I82" s="54"/>
    </row>
    <row r="83" spans="1:9">
      <c r="A83" s="48"/>
      <c r="B83" s="48"/>
      <c r="C83" s="55"/>
      <c r="D83" s="56"/>
      <c r="E83" s="56"/>
      <c r="F83" s="56"/>
      <c r="G83" s="56"/>
      <c r="H83" s="56"/>
      <c r="I83" s="56"/>
    </row>
    <row r="85" spans="1:9" ht="22.8">
      <c r="C85" s="57"/>
    </row>
  </sheetData>
  <mergeCells count="6">
    <mergeCell ref="C6:I6"/>
    <mergeCell ref="C7:I7"/>
    <mergeCell ref="C8:I8"/>
    <mergeCell ref="C9:I9"/>
    <mergeCell ref="C10:I10"/>
    <mergeCell ref="C80:I80"/>
  </mergeCells>
  <printOptions horizontalCentered="1"/>
  <pageMargins left="0" right="0" top="0.94488188976377963" bottom="0.94488188976377963" header="0.31496062992125984" footer="0.31496062992125984"/>
  <pageSetup scale="66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 LDF</vt:lpstr>
      <vt:lpstr>'FUNCIONAL LDF'!Área_de_impresión</vt:lpstr>
      <vt:lpstr>'FUNCIONAL LDF'!Títulos_a_imprimir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2022-05-05T22:50:51Z</cp:lastPrinted>
  <dcterms:created xsi:type="dcterms:W3CDTF">2022-05-05T22:50:11Z</dcterms:created>
  <dcterms:modified xsi:type="dcterms:W3CDTF">2022-05-05T22:51:32Z</dcterms:modified>
</cp:coreProperties>
</file>